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025" windowHeight="9360" activeTab="3"/>
  </bookViews>
  <sheets>
    <sheet name="Bieu1" sheetId="1" r:id="rId1"/>
    <sheet name="Bieu2" sheetId="4" r:id="rId2"/>
    <sheet name="Bieu3" sheetId="5" r:id="rId3"/>
    <sheet name="Bieu4" sheetId="3" r:id="rId4"/>
  </sheets>
  <calcPr calcId="144525"/>
</workbook>
</file>

<file path=xl/calcChain.xml><?xml version="1.0" encoding="utf-8"?>
<calcChain xmlns="http://schemas.openxmlformats.org/spreadsheetml/2006/main">
  <c r="I8" i="3" l="1"/>
  <c r="D7" i="3"/>
  <c r="E19" i="3" l="1"/>
  <c r="E18" i="3"/>
  <c r="E17" i="3"/>
  <c r="E16" i="3"/>
  <c r="E15" i="3"/>
  <c r="E14" i="3"/>
  <c r="E8" i="3"/>
  <c r="I19" i="3" l="1"/>
  <c r="G7" i="3"/>
  <c r="F7" i="3"/>
  <c r="E7" i="3"/>
  <c r="E20" i="3" s="1"/>
  <c r="F20" i="3"/>
  <c r="D20" i="3" l="1"/>
  <c r="J19" i="3"/>
  <c r="I9" i="3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7" i="3" l="1"/>
  <c r="H7" i="3" s="1"/>
  <c r="J9" i="3"/>
  <c r="J8" i="3"/>
  <c r="K7" i="3" l="1"/>
  <c r="G20" i="3" l="1"/>
</calcChain>
</file>

<file path=xl/sharedStrings.xml><?xml version="1.0" encoding="utf-8"?>
<sst xmlns="http://schemas.openxmlformats.org/spreadsheetml/2006/main" count="139" uniqueCount="88">
  <si>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</si>
  <si>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</si>
  <si>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</si>
  <si>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</si>
  <si>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</si>
  <si>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</si>
  <si>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</si>
  <si>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</si>
  <si>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</si>
  <si>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</si>
  <si>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</si>
  <si>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</si>
  <si>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</si>
  <si>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</si>
  <si>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</si>
  <si>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</si>
  <si>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</si>
  <si>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</si>
  <si>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</si>
  <si>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</si>
  <si>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</si>
  <si>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</si>
  <si>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</si>
  <si>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</si>
  <si>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</si>
  <si>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</si>
  <si>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</si>
  <si>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</si>
  <si>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</si>
  <si>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</si>
  <si>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</si>
  <si>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</si>
  <si>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</si>
  <si>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</si>
  <si>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</si>
  <si>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</si>
  <si>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</si>
  <si>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C h I a   r a</t>
  </si>
  <si>
    <t>trong năm</t>
  </si>
  <si>
    <t>Đơn vị vũ trang</t>
  </si>
  <si>
    <r>
      <t>Biểu 1</t>
    </r>
    <r>
      <rPr>
        <b/>
        <sz val="11"/>
        <rFont val="Arial"/>
        <family val="2"/>
      </rPr>
      <t>: DIỆN TÍCH RỪNG VÀ ĐẤT LÂM NGHIỆP</t>
    </r>
  </si>
  <si>
    <r>
      <t>Biểu 2</t>
    </r>
    <r>
      <rPr>
        <b/>
        <sz val="11"/>
        <rFont val="Arial"/>
        <family val="2"/>
      </rPr>
      <t>: DIỆN TÍCH RỪNG VÀ ĐẤT LÂM NGHIỆP THEO LOẠI CHỦ QUẢN LÝ</t>
    </r>
  </si>
  <si>
    <r>
      <t>Biểu 3</t>
    </r>
    <r>
      <rPr>
        <b/>
        <sz val="11"/>
        <rFont val="Arial"/>
        <family val="2"/>
      </rPr>
      <t>: DIỄN BIẾN RỪNG VÀ ĐẤT LÂM NGHIỆP THEO CÁC NGUYÊN NHÂN</t>
    </r>
  </si>
  <si>
    <t>CÁC TỈNH KHU VỰC II</t>
  </si>
  <si>
    <t>Vùng</t>
  </si>
  <si>
    <t>Tên tỉnh, TP</t>
  </si>
  <si>
    <t>Độ che phủ rừng</t>
  </si>
  <si>
    <t>Rừng</t>
  </si>
  <si>
    <t>tự nhiên</t>
  </si>
  <si>
    <t>(%)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</si>
  <si>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</si>
  <si>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</si>
  <si>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</si>
  <si>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</si>
  <si>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</si>
  <si>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</si>
  <si>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</si>
  <si>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DD</t>
  </si>
  <si>
    <t>STT</t>
  </si>
  <si>
    <t>Khu vực II</t>
  </si>
  <si>
    <t>Đầu năm</t>
  </si>
  <si>
    <t>Cuối năm</t>
  </si>
  <si>
    <t>Ngoài 3 loại rừng</t>
  </si>
  <si>
    <t xml:space="preserve">    5. RT là cây ngập mặn, phèn</t>
  </si>
  <si>
    <t xml:space="preserve">    1. Nương rẫy (LN)</t>
  </si>
  <si>
    <t xml:space="preserve">    2. Không có gỗ tái sinh (Ia,Ib)</t>
  </si>
  <si>
    <t xml:space="preserve">    3. Có gỗ tái sinh (Ic)</t>
  </si>
  <si>
    <t xml:space="preserve">    5. Đất khác trong lâm nghiệp</t>
  </si>
  <si>
    <t>Hộ gia đình</t>
  </si>
  <si>
    <t>UBND (chưa giao)</t>
  </si>
  <si>
    <t>Khoanh nuôi, tsinh</t>
  </si>
  <si>
    <t>Biểu 4: TỔNG HỢP ĐỘ CHE PHỦ RỪNG CÁC TỈNH KHU VỰC II</t>
  </si>
  <si>
    <t>T.T Huế</t>
  </si>
  <si>
    <t>Hà Nội</t>
  </si>
  <si>
    <t>Thái Bình</t>
  </si>
  <si>
    <t>Hà Nam</t>
  </si>
  <si>
    <t>Nam Định</t>
  </si>
  <si>
    <t>Tây Bắc</t>
  </si>
  <si>
    <t>Sông Hồng</t>
  </si>
  <si>
    <t>Hòa Bình</t>
  </si>
  <si>
    <t>Toàn quốc</t>
  </si>
  <si>
    <t>Ban QLR DD</t>
  </si>
  <si>
    <t>Ban QLR PH</t>
  </si>
  <si>
    <t>Tổ chức kinh tế</t>
  </si>
  <si>
    <t>Tổ chức KH và CN, ĐT,DN về Lâm nghiệp</t>
  </si>
  <si>
    <t>Doanh nghiệp có vốn nước ngoài</t>
  </si>
  <si>
    <t>Cộng đồng dân cư</t>
  </si>
  <si>
    <t>Các tổ chức khác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</si>
</sst>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$_-;\-* #,##0.00\ _$_-;_-* &quot;-&quot;??\ _$_-;_-@_-"/>
    <numFmt numFmtId="165" formatCode="_-* #,##0.0\ _$_-;\-* #,##0.0\ _$_-;_-* &quot;-&quot;??\ _$_-;_-@_-"/>
    <numFmt numFmtId="166" formatCode="_-* #,##0.0_$_-;\-* #,##0.0_$_-;_-* &quot;-&quot;??\ _$_-;_-@_-"/>
    <numFmt numFmtId="167" formatCode="_(* #,##0.0_);_(* \(#,##0.0\);_(* &quot;-&quot;?_);_(@_)"/>
    <numFmt numFmtId="168" formatCode="0.0"/>
    <numFmt numFmtId="169" formatCode="_-* #,##0.00_$_-;\-* #,##0.00_$_-;_-* &quot;-&quot;??\ _$_-;_-@_-"/>
    <numFmt numFmtId="170" formatCode="#,##0.0"/>
    <numFmt numFmtId="171" formatCode="_-* #,##0_$_-;\-* #,##0_$_-;_-* &quot;-&quot;??\ _$_-;_-@_-"/>
  </numFmts>
  <fonts count="14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color rgb="FFFF0000"/>
      <name val="Times New Roman"/>
      <family val="1"/>
    </font>
    <font>
      <sz val="10"/>
      <name val="Arial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43" fontId="2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/>
    </xf>
    <xf numFmtId="0" fontId="2" fillId="0" borderId="1" xfId="0" quotePrefix="1" applyFont="1" applyBorder="1" applyAlignment="1">
      <alignment horizontal="center"/>
    </xf>
    <xf numFmtId="166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 vertical="top" textRotation="90"/>
    </xf>
    <xf numFmtId="0" fontId="9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8" fontId="5" fillId="0" borderId="0" xfId="2" applyNumberFormat="1" applyFont="1"/>
    <xf numFmtId="169" fontId="12" fillId="3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top"/>
    </xf>
    <xf numFmtId="168" fontId="5" fillId="0" borderId="0" xfId="0" applyNumberFormat="1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2" fontId="7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9" fontId="12" fillId="3" borderId="0" xfId="1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vertical="top"/>
    </xf>
    <xf numFmtId="2" fontId="5" fillId="0" borderId="0" xfId="2" applyNumberFormat="1" applyFont="1"/>
    <xf numFmtId="170" fontId="9" fillId="0" borderId="1" xfId="0" applyNumberFormat="1" applyFont="1" applyBorder="1" applyAlignment="1">
      <alignment horizontal="right" vertical="top"/>
    </xf>
    <xf numFmtId="4" fontId="7" fillId="0" borderId="0" xfId="0" applyNumberFormat="1" applyFont="1"/>
    <xf numFmtId="171" fontId="9" fillId="4" borderId="10" xfId="3" applyNumberFormat="1" applyFont="1" applyFill="1" applyBorder="1" applyAlignment="1">
      <alignment horizontal="right" vertical="center"/>
    </xf>
    <xf numFmtId="4" fontId="9" fillId="4" borderId="10" xfId="3" applyNumberFormat="1" applyFont="1" applyFill="1" applyBorder="1" applyAlignment="1">
      <alignment horizontal="right" vertical="center" wrapText="1"/>
    </xf>
    <xf numFmtId="4" fontId="9" fillId="4" borderId="11" xfId="3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Mau_b4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workbookViewId="0">
      <selection activeCell="C36" sqref="C3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5546875" style="1" customWidth="1"/>
    <col min="4" max="4" width="10.77734375" style="1" customWidth="1"/>
    <col min="5" max="5" width="12.5546875" style="1" bestFit="1" customWidth="1"/>
    <col min="6" max="8" width="11.6640625" style="1" bestFit="1" customWidth="1"/>
    <col min="9" max="16384" width="8.88671875" style="1"/>
  </cols>
  <sheetData>
    <row r="1" spans="1:11" ht="15" x14ac:dyDescent="0.25">
      <c r="A1" s="61" t="s">
        <v>40</v>
      </c>
      <c r="B1" s="61"/>
      <c r="C1" s="61"/>
      <c r="D1" s="61"/>
      <c r="E1" s="61"/>
      <c r="F1" s="61"/>
      <c r="G1" s="61"/>
      <c r="H1" s="61"/>
    </row>
    <row r="2" spans="1:11" ht="15" x14ac:dyDescent="0.25">
      <c r="A2" s="60" t="s">
        <v>43</v>
      </c>
      <c r="B2" s="60"/>
      <c r="C2" s="60"/>
      <c r="D2" s="60"/>
      <c r="E2" s="60"/>
      <c r="F2" s="60"/>
      <c r="G2" s="60"/>
      <c r="H2" s="60"/>
    </row>
    <row r="3" spans="1:11" s="13" customFormat="1" ht="16.5" x14ac:dyDescent="0.25">
      <c r="B3" s="14"/>
      <c r="C3" s="14"/>
      <c r="D3" s="14"/>
      <c r="E3" s="14"/>
      <c r="F3" s="14"/>
      <c r="G3" s="59" t="s">
        <v>31</v>
      </c>
      <c r="H3" s="59"/>
      <c r="I3" s="14"/>
      <c r="J3" s="14"/>
      <c r="K3" s="14"/>
    </row>
    <row r="4" spans="1:11" s="6" customFormat="1" ht="16.5" customHeight="1" x14ac:dyDescent="0.2">
      <c r="A4" s="63" t="s">
        <v>15</v>
      </c>
      <c r="B4" s="63" t="s">
        <v>16</v>
      </c>
      <c r="C4" s="63" t="s">
        <v>60</v>
      </c>
      <c r="D4" s="16" t="s">
        <v>17</v>
      </c>
      <c r="E4" s="62" t="s">
        <v>61</v>
      </c>
      <c r="F4" s="62" t="s">
        <v>18</v>
      </c>
      <c r="G4" s="62"/>
      <c r="H4" s="62"/>
      <c r="I4" s="57" t="s">
        <v>62</v>
      </c>
    </row>
    <row r="5" spans="1:11" s="6" customFormat="1" ht="18" customHeight="1" x14ac:dyDescent="0.2">
      <c r="A5" s="64"/>
      <c r="B5" s="64"/>
      <c r="C5" s="64"/>
      <c r="D5" s="18" t="s">
        <v>38</v>
      </c>
      <c r="E5" s="62"/>
      <c r="F5" s="17" t="s">
        <v>57</v>
      </c>
      <c r="G5" s="17" t="s">
        <v>20</v>
      </c>
      <c r="H5" s="17" t="s">
        <v>21</v>
      </c>
      <c r="I5" s="58"/>
    </row>
    <row r="6" spans="1:11" x14ac:dyDescent="0.2">
      <c r="A6" s="5" t="s">
        <v>0</v>
      </c>
      <c r="B6" s="19" t="s">
        <v>13</v>
      </c>
      <c r="C6" s="20"/>
      <c r="D6" s="20"/>
      <c r="E6" s="20"/>
      <c r="F6" s="20"/>
      <c r="G6" s="20"/>
      <c r="H6" s="20"/>
      <c r="I6" s="20"/>
    </row>
    <row r="7" spans="1:11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</row>
    <row r="8" spans="1:11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</row>
    <row r="9" spans="1:11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</row>
    <row r="10" spans="1:11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</row>
    <row r="11" spans="1:11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</row>
    <row r="12" spans="1:11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</row>
    <row r="13" spans="1:11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</row>
    <row r="14" spans="1:11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</row>
    <row r="15" spans="1:11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</row>
    <row r="16" spans="1:11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</row>
    <row r="17" spans="1:9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</row>
    <row r="18" spans="1:9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</row>
    <row r="19" spans="1:9" x14ac:dyDescent="0.2">
      <c r="A19" s="5" t="s">
        <v>63</v>
      </c>
      <c r="B19" s="21">
        <v>1250</v>
      </c>
      <c r="C19" s="20"/>
      <c r="D19" s="20"/>
      <c r="E19" s="20"/>
      <c r="F19" s="20"/>
      <c r="G19" s="20"/>
      <c r="H19" s="20"/>
      <c r="I19" s="20"/>
    </row>
    <row r="20" spans="1:9" x14ac:dyDescent="0.2">
      <c r="A20" s="5" t="s">
        <v>32</v>
      </c>
      <c r="B20" s="21">
        <v>2000</v>
      </c>
      <c r="C20" s="20"/>
      <c r="D20" s="20"/>
      <c r="E20" s="20"/>
      <c r="F20" s="20"/>
      <c r="G20" s="20"/>
      <c r="H20" s="20"/>
      <c r="I20" s="20"/>
    </row>
    <row r="21" spans="1:9" x14ac:dyDescent="0.2">
      <c r="A21" s="5" t="s">
        <v>64</v>
      </c>
      <c r="B21" s="21">
        <v>2010</v>
      </c>
      <c r="C21" s="20"/>
      <c r="D21" s="20"/>
      <c r="E21" s="20"/>
      <c r="F21" s="20"/>
      <c r="G21" s="20"/>
      <c r="H21" s="20"/>
      <c r="I21" s="20"/>
    </row>
    <row r="22" spans="1:9" x14ac:dyDescent="0.2">
      <c r="A22" s="5" t="s">
        <v>65</v>
      </c>
      <c r="B22" s="21">
        <v>2020</v>
      </c>
      <c r="C22" s="20"/>
      <c r="D22" s="20"/>
      <c r="E22" s="20"/>
      <c r="F22" s="20"/>
      <c r="G22" s="20"/>
      <c r="H22" s="20"/>
      <c r="I22" s="20"/>
    </row>
    <row r="23" spans="1:9" x14ac:dyDescent="0.2">
      <c r="A23" s="5" t="s">
        <v>66</v>
      </c>
      <c r="B23" s="21">
        <v>2030</v>
      </c>
      <c r="C23" s="20"/>
      <c r="D23" s="20"/>
      <c r="E23" s="20"/>
      <c r="F23" s="20"/>
      <c r="G23" s="20"/>
      <c r="H23" s="20"/>
      <c r="I23" s="20"/>
    </row>
    <row r="24" spans="1:9" x14ac:dyDescent="0.2">
      <c r="A24" s="5" t="s">
        <v>33</v>
      </c>
      <c r="B24" s="21">
        <v>2040</v>
      </c>
      <c r="C24" s="20"/>
      <c r="D24" s="20"/>
      <c r="E24" s="20"/>
      <c r="F24" s="20"/>
      <c r="G24" s="20"/>
      <c r="H24" s="20"/>
      <c r="I24" s="20"/>
    </row>
    <row r="25" spans="1:9" x14ac:dyDescent="0.2">
      <c r="A25" s="5" t="s">
        <v>67</v>
      </c>
      <c r="B25" s="21">
        <v>2050</v>
      </c>
      <c r="C25" s="20"/>
      <c r="D25" s="20"/>
      <c r="E25" s="20"/>
      <c r="F25" s="20"/>
      <c r="G25" s="20"/>
      <c r="H25" s="20"/>
      <c r="I25" s="20"/>
    </row>
    <row r="26" spans="1:9" x14ac:dyDescent="0.2">
      <c r="A26" s="5" t="s">
        <v>34</v>
      </c>
      <c r="B26" s="21">
        <v>3000</v>
      </c>
      <c r="C26" s="20"/>
      <c r="D26" s="20"/>
      <c r="E26" s="20"/>
      <c r="F26" s="20"/>
      <c r="G26" s="20"/>
      <c r="H26" s="20"/>
      <c r="I26" s="20"/>
    </row>
    <row r="27" spans="1:9" x14ac:dyDescent="0.2">
      <c r="A27" s="7"/>
      <c r="C27" s="7"/>
    </row>
    <row r="28" spans="1:9" x14ac:dyDescent="0.2">
      <c r="A28" s="7"/>
      <c r="C28" s="7"/>
      <c r="E28" s="7"/>
    </row>
    <row r="29" spans="1:9" x14ac:dyDescent="0.2">
      <c r="A29" s="7"/>
    </row>
  </sheetData>
  <mergeCells count="9">
    <mergeCell ref="I4:I5"/>
    <mergeCell ref="G3:H3"/>
    <mergeCell ref="A2:H2"/>
    <mergeCell ref="A1:H1"/>
    <mergeCell ref="F4:H4"/>
    <mergeCell ref="A4:A5"/>
    <mergeCell ref="B4:B5"/>
    <mergeCell ref="C4:C5"/>
    <mergeCell ref="E4:E5"/>
  </mergeCells>
  <phoneticPr fontId="0" type="noConversion"/>
  <pageMargins left="1.18" right="0.47" top="1" bottom="1" header="0.5" footer="0.5"/>
  <pageSetup paperSize="9" orientation="landscape" r:id="rId1"/>
  <headerFooter alignWithMargins="0">
    <oddFooter>&amp;C&amp;P+123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showGridLines="0" topLeftCell="B1" zoomScale="85" workbookViewId="0">
      <selection activeCell="J6" sqref="J6"/>
    </sheetView>
  </sheetViews>
  <sheetFormatPr defaultRowHeight="14.25" x14ac:dyDescent="0.2"/>
  <cols>
    <col min="1" max="1" width="25.109375" style="1" bestFit="1" customWidth="1"/>
    <col min="2" max="2" width="5.109375" style="2" bestFit="1" customWidth="1"/>
    <col min="3" max="3" width="12.6640625" style="1" bestFit="1" customWidth="1"/>
    <col min="4" max="5" width="11.77734375" style="1" bestFit="1" customWidth="1"/>
    <col min="6" max="6" width="13.21875" style="1" customWidth="1"/>
    <col min="7" max="7" width="11.77734375" style="1" bestFit="1" customWidth="1"/>
    <col min="8" max="8" width="13.21875" style="1" customWidth="1"/>
    <col min="9" max="9" width="11.21875" style="1" customWidth="1"/>
    <col min="10" max="10" width="10.44140625" style="1" bestFit="1" customWidth="1"/>
    <col min="11" max="11" width="10.44140625" style="1" customWidth="1"/>
    <col min="12" max="12" width="11.77734375" style="1" bestFit="1" customWidth="1"/>
    <col min="13" max="16384" width="8.88671875" style="1"/>
  </cols>
  <sheetData>
    <row r="1" spans="1:12" ht="15" x14ac:dyDescent="0.25">
      <c r="A1" s="61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 x14ac:dyDescent="0.25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13" customFormat="1" ht="16.5" x14ac:dyDescent="0.25">
      <c r="B3" s="14"/>
      <c r="C3" s="14"/>
      <c r="D3" s="14"/>
      <c r="E3" s="14"/>
      <c r="F3" s="15"/>
      <c r="G3" s="14"/>
      <c r="H3" s="14"/>
      <c r="I3" s="14"/>
      <c r="J3" s="65" t="s">
        <v>31</v>
      </c>
      <c r="K3" s="65"/>
      <c r="L3" s="65"/>
    </row>
    <row r="4" spans="1:12" s="4" customFormat="1" ht="37.5" customHeight="1" x14ac:dyDescent="0.2">
      <c r="A4" s="3" t="s">
        <v>15</v>
      </c>
      <c r="B4" s="3" t="s">
        <v>16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85</v>
      </c>
      <c r="H4" s="3" t="s">
        <v>68</v>
      </c>
      <c r="I4" s="3" t="s">
        <v>86</v>
      </c>
      <c r="J4" s="3" t="s">
        <v>39</v>
      </c>
      <c r="K4" s="3" t="s">
        <v>87</v>
      </c>
      <c r="L4" s="3" t="s">
        <v>69</v>
      </c>
    </row>
    <row r="5" spans="1:12" s="4" customFormat="1" ht="37.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5" t="s">
        <v>0</v>
      </c>
      <c r="B6" s="19" t="s">
        <v>13</v>
      </c>
      <c r="C6" s="20">
        <v>2047502</v>
      </c>
      <c r="D6" s="20">
        <v>2983455</v>
      </c>
      <c r="E6" s="20">
        <v>1700683</v>
      </c>
      <c r="F6" s="20">
        <v>115329</v>
      </c>
      <c r="G6" s="20">
        <v>68538</v>
      </c>
      <c r="H6" s="20">
        <v>2942110</v>
      </c>
      <c r="I6" s="20">
        <v>1145601</v>
      </c>
      <c r="J6" s="20">
        <v>194159</v>
      </c>
      <c r="K6" s="20">
        <v>107223</v>
      </c>
      <c r="L6" s="20">
        <v>3110781</v>
      </c>
    </row>
    <row r="7" spans="1:12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x14ac:dyDescent="0.2">
      <c r="A19" s="5" t="s">
        <v>63</v>
      </c>
      <c r="B19" s="21">
        <v>1250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2">
      <c r="A20" s="5" t="s">
        <v>32</v>
      </c>
      <c r="B20" s="21">
        <v>2000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">
      <c r="A21" s="5" t="s">
        <v>64</v>
      </c>
      <c r="B21" s="21">
        <v>2010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x14ac:dyDescent="0.2">
      <c r="A22" s="5" t="s">
        <v>65</v>
      </c>
      <c r="B22" s="21">
        <v>2020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x14ac:dyDescent="0.2">
      <c r="A23" s="5" t="s">
        <v>66</v>
      </c>
      <c r="B23" s="21">
        <v>2030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x14ac:dyDescent="0.2">
      <c r="A24" s="5" t="s">
        <v>33</v>
      </c>
      <c r="B24" s="21">
        <v>2040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x14ac:dyDescent="0.2">
      <c r="A25" s="5" t="s">
        <v>67</v>
      </c>
      <c r="B25" s="21">
        <v>2050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x14ac:dyDescent="0.2">
      <c r="A26" s="5" t="s">
        <v>34</v>
      </c>
      <c r="B26" s="21">
        <v>3000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mergeCells count="3">
    <mergeCell ref="A1:L1"/>
    <mergeCell ref="A2:L2"/>
    <mergeCell ref="J3:L3"/>
  </mergeCells>
  <phoneticPr fontId="0" type="noConversion"/>
  <pageMargins left="0.75" right="0.19" top="0.98425196850393704" bottom="0.98425196850393704" header="0.51181102362204722" footer="0.51181102362204722"/>
  <pageSetup paperSize="9" orientation="landscape" r:id="rId1"/>
  <headerFooter alignWithMargins="0">
    <oddFooter>&amp;C&amp;P+124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showGridLines="0" topLeftCell="B1" workbookViewId="0">
      <selection sqref="A1:XFD104857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88671875" style="1" customWidth="1"/>
    <col min="4" max="5" width="9.44140625" style="1" bestFit="1" customWidth="1"/>
    <col min="6" max="7" width="7.33203125" style="1" bestFit="1" customWidth="1"/>
    <col min="8" max="8" width="8.5546875" style="1" bestFit="1" customWidth="1"/>
    <col min="9" max="11" width="9.44140625" style="1" bestFit="1" customWidth="1"/>
    <col min="12" max="16384" width="8.88671875" style="1"/>
  </cols>
  <sheetData>
    <row r="1" spans="1:11" ht="15" x14ac:dyDescent="0.25">
      <c r="A1" s="61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 x14ac:dyDescent="0.25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13" customFormat="1" ht="16.5" x14ac:dyDescent="0.25">
      <c r="B3" s="14"/>
      <c r="C3" s="14"/>
      <c r="D3" s="14"/>
      <c r="E3" s="15"/>
      <c r="F3" s="14"/>
      <c r="G3" s="14"/>
      <c r="H3" s="14"/>
      <c r="I3" s="14"/>
      <c r="J3" s="65" t="s">
        <v>31</v>
      </c>
      <c r="K3" s="65"/>
    </row>
    <row r="4" spans="1:11" s="4" customFormat="1" ht="32.25" customHeight="1" x14ac:dyDescent="0.2">
      <c r="A4" s="3" t="s">
        <v>15</v>
      </c>
      <c r="B4" s="3" t="s">
        <v>16</v>
      </c>
      <c r="C4" s="3" t="s">
        <v>29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70</v>
      </c>
      <c r="K4" s="3" t="s">
        <v>22</v>
      </c>
    </row>
    <row r="5" spans="1:11" s="4" customFormat="1" ht="32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x14ac:dyDescent="0.2">
      <c r="A6" s="5" t="s">
        <v>0</v>
      </c>
      <c r="B6" s="21" t="s">
        <v>14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">
      <c r="A19" s="5" t="s">
        <v>63</v>
      </c>
      <c r="B19" s="21">
        <v>1250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5" t="s">
        <v>32</v>
      </c>
      <c r="B20" s="21">
        <v>2000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">
      <c r="A21" s="5" t="s">
        <v>64</v>
      </c>
      <c r="B21" s="21">
        <v>2010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5" t="s">
        <v>65</v>
      </c>
      <c r="B22" s="21">
        <v>2020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5" t="s">
        <v>66</v>
      </c>
      <c r="B23" s="21">
        <v>2030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5" t="s">
        <v>33</v>
      </c>
      <c r="B24" s="21">
        <v>2040</v>
      </c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5" t="s">
        <v>67</v>
      </c>
      <c r="B25" s="21">
        <v>2050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5" t="s">
        <v>34</v>
      </c>
      <c r="B26" s="21">
        <v>3000</v>
      </c>
      <c r="C26" s="20"/>
      <c r="D26" s="20"/>
      <c r="E26" s="20"/>
      <c r="F26" s="20"/>
      <c r="G26" s="20"/>
      <c r="H26" s="20"/>
      <c r="I26" s="20"/>
      <c r="J26" s="20"/>
      <c r="K26" s="20"/>
    </row>
    <row r="28" spans="1:11" x14ac:dyDescent="0.2">
      <c r="D28" s="8"/>
    </row>
  </sheetData>
  <mergeCells count="3">
    <mergeCell ref="A1:K1"/>
    <mergeCell ref="A2:K2"/>
    <mergeCell ref="J3:K3"/>
  </mergeCells>
  <phoneticPr fontId="0" type="noConversion"/>
  <pageMargins left="1.04" right="0.38" top="1" bottom="1" header="0.5" footer="0.5"/>
  <pageSetup paperSize="9" orientation="landscape" r:id="rId1"/>
  <headerFooter alignWithMargins="0">
    <oddFooter>&amp;C&amp;P+125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showGridLines="0" tabSelected="1" zoomScale="85" zoomScaleNormal="85" workbookViewId="0">
      <selection activeCell="D18" sqref="D18"/>
    </sheetView>
  </sheetViews>
  <sheetFormatPr defaultRowHeight="15.75" x14ac:dyDescent="0.25"/>
  <cols>
    <col min="1" max="1" width="5" style="1" customWidth="1"/>
    <col min="2" max="2" width="9.88671875" style="1" customWidth="1"/>
    <col min="3" max="3" width="12" style="9" customWidth="1"/>
    <col min="4" max="4" width="15.77734375" style="9" customWidth="1"/>
    <col min="5" max="5" width="13.5546875" style="9" customWidth="1"/>
    <col min="6" max="6" width="13.21875" style="9" customWidth="1"/>
    <col min="7" max="7" width="12.5546875" style="9" customWidth="1"/>
    <col min="8" max="8" width="10.33203125" style="9" customWidth="1"/>
    <col min="9" max="9" width="18.21875" style="9" customWidth="1"/>
    <col min="10" max="10" width="11.21875" style="9" customWidth="1"/>
    <col min="11" max="16384" width="8.88671875" style="9"/>
  </cols>
  <sheetData>
    <row r="1" spans="1:11" ht="16.5" x14ac:dyDescent="0.25">
      <c r="A1" s="68" t="s">
        <v>71</v>
      </c>
      <c r="B1" s="68"/>
      <c r="C1" s="68"/>
      <c r="D1" s="68"/>
      <c r="E1" s="68"/>
      <c r="F1" s="68"/>
      <c r="G1" s="68"/>
      <c r="H1" s="68"/>
      <c r="I1" s="47"/>
    </row>
    <row r="2" spans="1:11" s="1" customFormat="1" ht="14.25" x14ac:dyDescent="0.2">
      <c r="H2" s="41"/>
      <c r="I2" s="41"/>
    </row>
    <row r="3" spans="1:11" s="1" customFormat="1" ht="14.25" customHeight="1" x14ac:dyDescent="0.2">
      <c r="A3" s="69" t="s">
        <v>58</v>
      </c>
      <c r="B3" s="70" t="s">
        <v>44</v>
      </c>
      <c r="C3" s="69" t="s">
        <v>45</v>
      </c>
      <c r="D3" s="69" t="s">
        <v>35</v>
      </c>
      <c r="E3" s="69" t="s">
        <v>36</v>
      </c>
      <c r="F3" s="70" t="s">
        <v>37</v>
      </c>
      <c r="G3" s="69"/>
      <c r="H3" s="70" t="s">
        <v>46</v>
      </c>
      <c r="I3" s="48"/>
    </row>
    <row r="4" spans="1:11" s="1" customFormat="1" ht="14.25" customHeight="1" x14ac:dyDescent="0.2">
      <c r="A4" s="69"/>
      <c r="B4" s="71"/>
      <c r="C4" s="69"/>
      <c r="D4" s="69"/>
      <c r="E4" s="73"/>
      <c r="F4" s="25" t="s">
        <v>47</v>
      </c>
      <c r="G4" s="42" t="s">
        <v>30</v>
      </c>
      <c r="H4" s="71"/>
      <c r="I4" s="48"/>
    </row>
    <row r="5" spans="1:11" s="2" customFormat="1" ht="17.25" customHeight="1" x14ac:dyDescent="0.2">
      <c r="A5" s="69"/>
      <c r="B5" s="72"/>
      <c r="C5" s="69"/>
      <c r="D5" s="69"/>
      <c r="E5" s="73"/>
      <c r="F5" s="26" t="s">
        <v>48</v>
      </c>
      <c r="G5" s="27" t="s">
        <v>19</v>
      </c>
      <c r="H5" s="26" t="s">
        <v>49</v>
      </c>
      <c r="I5" s="48"/>
    </row>
    <row r="6" spans="1:11" s="2" customFormat="1" ht="17.25" customHeight="1" x14ac:dyDescent="0.25">
      <c r="A6" s="33"/>
      <c r="B6" s="26"/>
      <c r="C6" s="29" t="s">
        <v>80</v>
      </c>
      <c r="D6" s="34">
        <v>33095250</v>
      </c>
      <c r="E6" s="35">
        <v>14609220</v>
      </c>
      <c r="F6" s="36">
        <v>10292434</v>
      </c>
      <c r="G6" s="37">
        <v>4316786</v>
      </c>
      <c r="H6" s="38">
        <v>41.89</v>
      </c>
      <c r="I6" s="50"/>
      <c r="J6" s="39"/>
    </row>
    <row r="7" spans="1:11" s="12" customFormat="1" ht="31.5" customHeight="1" x14ac:dyDescent="0.2">
      <c r="A7" s="28"/>
      <c r="B7" s="28"/>
      <c r="C7" s="29" t="s">
        <v>59</v>
      </c>
      <c r="D7" s="30">
        <f>SUM(D8:D19)</f>
        <v>6473888.3099999996</v>
      </c>
      <c r="E7" s="30">
        <f>SUM(E8:E19)</f>
        <v>3438701</v>
      </c>
      <c r="F7" s="30">
        <f>SUM(F8:F19)</f>
        <v>2392934</v>
      </c>
      <c r="G7" s="30">
        <f>SUM(G8:G19)</f>
        <v>1045767</v>
      </c>
      <c r="H7" s="40">
        <f>I7/D7*100</f>
        <v>49.961145801726076</v>
      </c>
      <c r="I7" s="49">
        <f>SUM(I8:I19)</f>
        <v>3234428.7776000001</v>
      </c>
      <c r="K7" s="44">
        <f>E7/E6*100</f>
        <v>23.537882241488596</v>
      </c>
    </row>
    <row r="8" spans="1:11" ht="21" customHeight="1" x14ac:dyDescent="0.25">
      <c r="A8" s="31">
        <v>1</v>
      </c>
      <c r="B8" s="32" t="s">
        <v>77</v>
      </c>
      <c r="C8" s="23" t="s">
        <v>79</v>
      </c>
      <c r="D8" s="52">
        <v>459062.01999999996</v>
      </c>
      <c r="E8" s="54">
        <f>F8+G8</f>
        <v>261837</v>
      </c>
      <c r="F8" s="54">
        <v>141614</v>
      </c>
      <c r="G8" s="54">
        <v>120223</v>
      </c>
      <c r="H8" s="55">
        <v>51.5</v>
      </c>
      <c r="I8" s="50">
        <f>H8*D8/100</f>
        <v>236416.94029999999</v>
      </c>
      <c r="J8" s="51">
        <f>I8/D8*100</f>
        <v>51.5</v>
      </c>
      <c r="K8" s="45"/>
    </row>
    <row r="9" spans="1:11" ht="15.75" customHeight="1" x14ac:dyDescent="0.25">
      <c r="A9" s="31">
        <v>2</v>
      </c>
      <c r="B9" s="67" t="s">
        <v>78</v>
      </c>
      <c r="C9" s="23" t="s">
        <v>73</v>
      </c>
      <c r="D9" s="52">
        <v>332542.40000000002</v>
      </c>
      <c r="E9" s="22">
        <v>19623</v>
      </c>
      <c r="F9" s="22">
        <v>7584</v>
      </c>
      <c r="G9" s="22">
        <v>12039</v>
      </c>
      <c r="H9" s="43">
        <v>5.67</v>
      </c>
      <c r="I9" s="50">
        <f t="shared" ref="I9:I18" si="0">H9*D9/100</f>
        <v>18855.15408</v>
      </c>
      <c r="J9" s="51">
        <f t="shared" ref="J9:J19" si="1">I9/D9*100</f>
        <v>5.669999999999999</v>
      </c>
      <c r="K9" s="45"/>
    </row>
    <row r="10" spans="1:11" x14ac:dyDescent="0.25">
      <c r="A10" s="31">
        <v>3</v>
      </c>
      <c r="B10" s="66"/>
      <c r="C10" s="23" t="s">
        <v>74</v>
      </c>
      <c r="D10" s="52">
        <v>157079</v>
      </c>
      <c r="E10" s="22">
        <v>4256</v>
      </c>
      <c r="F10" s="22"/>
      <c r="G10" s="22">
        <v>4256</v>
      </c>
      <c r="H10" s="43">
        <v>2.36</v>
      </c>
      <c r="I10" s="50">
        <f t="shared" si="0"/>
        <v>3707.0644000000002</v>
      </c>
      <c r="J10" s="51">
        <f t="shared" si="1"/>
        <v>2.3600000000000003</v>
      </c>
      <c r="K10" s="45"/>
    </row>
    <row r="11" spans="1:11" x14ac:dyDescent="0.25">
      <c r="A11" s="31">
        <v>4</v>
      </c>
      <c r="B11" s="66"/>
      <c r="C11" s="23" t="s">
        <v>75</v>
      </c>
      <c r="D11" s="52">
        <v>86193.3</v>
      </c>
      <c r="E11" s="22">
        <v>5357</v>
      </c>
      <c r="F11" s="22">
        <v>4129</v>
      </c>
      <c r="G11" s="22">
        <v>1228</v>
      </c>
      <c r="H11" s="43">
        <v>6.2</v>
      </c>
      <c r="I11" s="50">
        <f t="shared" si="0"/>
        <v>5343.9846000000007</v>
      </c>
      <c r="J11" s="51">
        <f t="shared" si="1"/>
        <v>6.2000000000000011</v>
      </c>
      <c r="K11" s="45"/>
    </row>
    <row r="12" spans="1:11" x14ac:dyDescent="0.25">
      <c r="A12" s="31">
        <v>5</v>
      </c>
      <c r="B12" s="66"/>
      <c r="C12" s="24" t="s">
        <v>76</v>
      </c>
      <c r="D12" s="52">
        <v>165319.79999999999</v>
      </c>
      <c r="E12" s="22">
        <v>3074</v>
      </c>
      <c r="F12" s="22"/>
      <c r="G12" s="22">
        <v>3074</v>
      </c>
      <c r="H12" s="43">
        <v>1.85</v>
      </c>
      <c r="I12" s="50">
        <f t="shared" si="0"/>
        <v>3058.4162999999999</v>
      </c>
      <c r="J12" s="51">
        <f t="shared" si="1"/>
        <v>1.8499999999999999</v>
      </c>
      <c r="K12" s="45"/>
    </row>
    <row r="13" spans="1:11" x14ac:dyDescent="0.25">
      <c r="A13" s="31">
        <v>6</v>
      </c>
      <c r="B13" s="66"/>
      <c r="C13" s="24" t="s">
        <v>50</v>
      </c>
      <c r="D13" s="52">
        <v>138678.64000000001</v>
      </c>
      <c r="E13" s="22">
        <v>27633</v>
      </c>
      <c r="F13" s="22">
        <v>23152</v>
      </c>
      <c r="G13" s="22">
        <v>4481</v>
      </c>
      <c r="H13" s="43">
        <v>19.3</v>
      </c>
      <c r="I13" s="50">
        <f t="shared" si="0"/>
        <v>26764.977520000004</v>
      </c>
      <c r="J13" s="51">
        <f t="shared" si="1"/>
        <v>19.3</v>
      </c>
      <c r="K13" s="45"/>
    </row>
    <row r="14" spans="1:11" x14ac:dyDescent="0.25">
      <c r="A14" s="31">
        <v>7</v>
      </c>
      <c r="B14" s="66" t="s">
        <v>51</v>
      </c>
      <c r="C14" s="24" t="s">
        <v>52</v>
      </c>
      <c r="D14" s="52">
        <v>1111464.94</v>
      </c>
      <c r="E14" s="54">
        <f t="shared" ref="E14:E19" si="2">F14+G14</f>
        <v>641892</v>
      </c>
      <c r="F14" s="54">
        <v>393364</v>
      </c>
      <c r="G14" s="54">
        <v>248528</v>
      </c>
      <c r="H14" s="55">
        <v>53.4</v>
      </c>
      <c r="I14" s="50">
        <f t="shared" si="0"/>
        <v>593522.27795999998</v>
      </c>
      <c r="J14" s="51">
        <f t="shared" si="1"/>
        <v>53.400000000000006</v>
      </c>
      <c r="K14" s="45"/>
    </row>
    <row r="15" spans="1:11" ht="15.75" customHeight="1" x14ac:dyDescent="0.25">
      <c r="A15" s="31">
        <v>8</v>
      </c>
      <c r="B15" s="66"/>
      <c r="C15" s="24" t="s">
        <v>53</v>
      </c>
      <c r="D15" s="52">
        <v>1648141.22</v>
      </c>
      <c r="E15" s="54">
        <f t="shared" si="2"/>
        <v>996774</v>
      </c>
      <c r="F15" s="54">
        <v>784339</v>
      </c>
      <c r="G15" s="54">
        <v>212435</v>
      </c>
      <c r="H15" s="55">
        <v>58.5</v>
      </c>
      <c r="I15" s="50">
        <f t="shared" si="0"/>
        <v>964162.6137000001</v>
      </c>
      <c r="J15" s="51">
        <f t="shared" si="1"/>
        <v>58.500000000000007</v>
      </c>
      <c r="K15" s="45"/>
    </row>
    <row r="16" spans="1:11" x14ac:dyDescent="0.25">
      <c r="A16" s="31">
        <v>9</v>
      </c>
      <c r="B16" s="66"/>
      <c r="C16" s="24" t="s">
        <v>54</v>
      </c>
      <c r="D16" s="52">
        <v>599030.68999999994</v>
      </c>
      <c r="E16" s="54">
        <f t="shared" si="2"/>
        <v>328906</v>
      </c>
      <c r="F16" s="54">
        <v>216927</v>
      </c>
      <c r="G16" s="54">
        <v>111979</v>
      </c>
      <c r="H16" s="55">
        <v>52.5</v>
      </c>
      <c r="I16" s="50">
        <f t="shared" si="0"/>
        <v>314491.11225000001</v>
      </c>
      <c r="J16" s="51">
        <f t="shared" si="1"/>
        <v>52.5</v>
      </c>
      <c r="K16" s="45"/>
    </row>
    <row r="17" spans="1:11" x14ac:dyDescent="0.25">
      <c r="A17" s="31">
        <v>10</v>
      </c>
      <c r="B17" s="66"/>
      <c r="C17" s="24" t="s">
        <v>55</v>
      </c>
      <c r="D17" s="52">
        <v>800003</v>
      </c>
      <c r="E17" s="54">
        <f t="shared" si="2"/>
        <v>585177</v>
      </c>
      <c r="F17" s="54">
        <v>469613</v>
      </c>
      <c r="G17" s="54">
        <v>115564</v>
      </c>
      <c r="H17" s="56">
        <v>67.8</v>
      </c>
      <c r="I17" s="50">
        <f t="shared" si="0"/>
        <v>542402.03399999999</v>
      </c>
      <c r="J17" s="51">
        <f t="shared" si="1"/>
        <v>67.8</v>
      </c>
      <c r="K17" s="45"/>
    </row>
    <row r="18" spans="1:11" x14ac:dyDescent="0.25">
      <c r="A18" s="31">
        <v>11</v>
      </c>
      <c r="B18" s="66"/>
      <c r="C18" s="24" t="s">
        <v>56</v>
      </c>
      <c r="D18" s="52">
        <v>473743.6</v>
      </c>
      <c r="E18" s="54">
        <f t="shared" si="2"/>
        <v>252966</v>
      </c>
      <c r="F18" s="54">
        <v>140839</v>
      </c>
      <c r="G18" s="54">
        <v>112127</v>
      </c>
      <c r="H18" s="56">
        <v>50.1</v>
      </c>
      <c r="I18" s="50">
        <f t="shared" si="0"/>
        <v>237345.5436</v>
      </c>
      <c r="J18" s="51">
        <f t="shared" si="1"/>
        <v>50.1</v>
      </c>
      <c r="K18" s="45"/>
    </row>
    <row r="19" spans="1:11" x14ac:dyDescent="0.25">
      <c r="A19" s="31">
        <v>12</v>
      </c>
      <c r="B19" s="66"/>
      <c r="C19" s="24" t="s">
        <v>72</v>
      </c>
      <c r="D19" s="52">
        <v>502629.7</v>
      </c>
      <c r="E19" s="54">
        <f t="shared" si="2"/>
        <v>311206</v>
      </c>
      <c r="F19" s="54">
        <v>211373</v>
      </c>
      <c r="G19" s="54">
        <v>99833</v>
      </c>
      <c r="H19" s="56">
        <v>57.37</v>
      </c>
      <c r="I19" s="50">
        <f>H19*D19/100</f>
        <v>288358.65888999996</v>
      </c>
      <c r="J19" s="51">
        <f t="shared" si="1"/>
        <v>57.36999999999999</v>
      </c>
      <c r="K19" s="45"/>
    </row>
    <row r="20" spans="1:11" x14ac:dyDescent="0.25">
      <c r="A20" s="10"/>
      <c r="B20" s="10"/>
      <c r="C20" s="11"/>
      <c r="D20" s="53">
        <f>D7/D6*100</f>
        <v>19.561382101661113</v>
      </c>
      <c r="E20" s="53">
        <f>E7/E6*100</f>
        <v>23.537882241488596</v>
      </c>
      <c r="F20" s="53">
        <f>F7/F6*100</f>
        <v>23.24944711814523</v>
      </c>
      <c r="G20" s="53">
        <f>G7/G6*100</f>
        <v>24.225592836893004</v>
      </c>
      <c r="H20" s="46"/>
      <c r="I20" s="46"/>
    </row>
    <row r="21" spans="1:11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11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11" x14ac:dyDescent="0.25">
      <c r="A23" s="9"/>
      <c r="B23" s="9"/>
    </row>
    <row r="24" spans="1:11" x14ac:dyDescent="0.25">
      <c r="A24" s="9"/>
      <c r="B24" s="9"/>
    </row>
    <row r="25" spans="1:11" x14ac:dyDescent="0.25">
      <c r="A25" s="9"/>
      <c r="B25" s="9"/>
    </row>
    <row r="26" spans="1:11" x14ac:dyDescent="0.25">
      <c r="A26" s="9"/>
      <c r="B26" s="9"/>
    </row>
    <row r="27" spans="1:11" x14ac:dyDescent="0.25">
      <c r="A27" s="9"/>
      <c r="B27" s="9"/>
    </row>
    <row r="28" spans="1:11" x14ac:dyDescent="0.25">
      <c r="A28" s="9"/>
      <c r="B28" s="9"/>
    </row>
    <row r="29" spans="1:11" x14ac:dyDescent="0.25">
      <c r="A29" s="9"/>
      <c r="B29" s="9"/>
    </row>
    <row r="30" spans="1:11" x14ac:dyDescent="0.25">
      <c r="A30" s="9"/>
      <c r="B30" s="9"/>
    </row>
  </sheetData>
  <mergeCells count="10">
    <mergeCell ref="B14:B19"/>
    <mergeCell ref="B9:B13"/>
    <mergeCell ref="A1:H1"/>
    <mergeCell ref="A3:A5"/>
    <mergeCell ref="B3:B5"/>
    <mergeCell ref="C3:C5"/>
    <mergeCell ref="H3:H4"/>
    <mergeCell ref="D3:D5"/>
    <mergeCell ref="E3:E5"/>
    <mergeCell ref="F3:G3"/>
  </mergeCells>
  <phoneticPr fontId="0" type="noConversion"/>
  <pageMargins left="1.44" right="0.48" top="0.78" bottom="1" header="0.5" footer="0.5"/>
  <pageSetup paperSize="9" orientation="landscape" r:id="rId1"/>
  <headerFooter alignWithMargins="0">
    <oddFooter>&amp;C&amp;P+126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Bieu1</vt:lpstr>
      <vt:lpstr>Bieu2</vt:lpstr>
      <vt:lpstr>Bieu3</vt:lpstr>
      <vt:lpstr>Bieu4</vt:lpstr>
    </vt:vector>
  </TitlesOfParts>
  <Company>KIEMLAM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NHQUANG</dc:creator>
  <cp:lastModifiedBy>Vũ Hữu Chinh - Chi cục Kiểm lâm vùng II</cp:lastModifiedBy>
  <cp:lastPrinted>2009-05-06T01:03:25Z</cp:lastPrinted>
  <dcterms:created xsi:type="dcterms:W3CDTF">2003-06-05T06:08:34Z</dcterms:created>
  <dcterms:modified xsi:type="dcterms:W3CDTF">2020-08-06T02:36:54Z</dcterms:modified>
</cp:coreProperties>
</file>